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Видеоконкурс" sheetId="1" r:id="rId1"/>
    <sheet name="Таблиц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4" i="1" l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I24" i="1" l="1"/>
  <c r="AC24" i="1"/>
  <c r="W24" i="1"/>
  <c r="Q24" i="1"/>
  <c r="K24" i="1"/>
  <c r="AI23" i="1"/>
  <c r="AC23" i="1"/>
  <c r="W23" i="1"/>
  <c r="Q23" i="1"/>
  <c r="K23" i="1"/>
  <c r="AI22" i="1"/>
  <c r="AC22" i="1"/>
  <c r="W22" i="1"/>
  <c r="Q22" i="1"/>
  <c r="K22" i="1"/>
  <c r="AI21" i="1"/>
  <c r="AC21" i="1"/>
  <c r="W21" i="1"/>
  <c r="Q21" i="1"/>
  <c r="K21" i="1"/>
  <c r="AI20" i="1"/>
  <c r="AC20" i="1"/>
  <c r="W20" i="1"/>
  <c r="Q20" i="1"/>
  <c r="K20" i="1"/>
  <c r="AI19" i="1"/>
  <c r="AC19" i="1"/>
  <c r="W19" i="1"/>
  <c r="Q19" i="1"/>
  <c r="K19" i="1"/>
  <c r="AI18" i="1"/>
  <c r="AC18" i="1"/>
  <c r="W18" i="1"/>
  <c r="Q18" i="1"/>
  <c r="K18" i="1"/>
  <c r="AI17" i="1"/>
  <c r="AC17" i="1"/>
  <c r="W17" i="1"/>
  <c r="Q17" i="1"/>
  <c r="K17" i="1"/>
  <c r="AI16" i="1"/>
  <c r="AC16" i="1"/>
  <c r="W16" i="1"/>
  <c r="Q16" i="1"/>
  <c r="K16" i="1"/>
  <c r="AI15" i="1"/>
  <c r="AC15" i="1"/>
  <c r="W15" i="1"/>
  <c r="Q15" i="1"/>
  <c r="K15" i="1"/>
  <c r="AI14" i="1"/>
  <c r="AC14" i="1"/>
  <c r="W14" i="1"/>
  <c r="Q14" i="1"/>
  <c r="K14" i="1"/>
  <c r="AI13" i="1"/>
  <c r="AC13" i="1"/>
  <c r="W13" i="1"/>
  <c r="Q13" i="1"/>
  <c r="K13" i="1"/>
  <c r="AI12" i="1"/>
  <c r="AC12" i="1"/>
  <c r="W12" i="1"/>
  <c r="Q12" i="1"/>
  <c r="K12" i="1"/>
  <c r="AI11" i="1"/>
  <c r="AC11" i="1"/>
  <c r="W11" i="1"/>
  <c r="Q11" i="1"/>
  <c r="K11" i="1"/>
  <c r="AI10" i="1"/>
  <c r="AC10" i="1"/>
  <c r="W10" i="1"/>
  <c r="Q10" i="1"/>
  <c r="K10" i="1"/>
  <c r="AI9" i="1"/>
  <c r="AC9" i="1"/>
  <c r="W9" i="1"/>
  <c r="Q9" i="1"/>
  <c r="K9" i="1"/>
  <c r="AI8" i="1"/>
  <c r="AC8" i="1"/>
  <c r="W8" i="1"/>
  <c r="Q8" i="1"/>
  <c r="K8" i="1"/>
  <c r="AI7" i="1"/>
  <c r="AC7" i="1"/>
  <c r="W7" i="1"/>
  <c r="Q7" i="1"/>
  <c r="K7" i="1"/>
  <c r="AI6" i="1"/>
  <c r="AC6" i="1"/>
  <c r="W6" i="1"/>
  <c r="Q6" i="1"/>
  <c r="K6" i="1"/>
  <c r="C21" i="1" l="1"/>
  <c r="C17" i="1"/>
  <c r="C13" i="1"/>
  <c r="C9" i="1"/>
  <c r="C6" i="1"/>
  <c r="C7" i="1"/>
  <c r="C11" i="1"/>
  <c r="C15" i="1"/>
  <c r="C19" i="1"/>
  <c r="C23" i="1"/>
  <c r="C10" i="1"/>
  <c r="C14" i="1"/>
  <c r="C18" i="1"/>
  <c r="C22" i="1"/>
  <c r="C8" i="1"/>
  <c r="C12" i="1"/>
  <c r="C16" i="1"/>
  <c r="C20" i="1"/>
  <c r="C24" i="1"/>
  <c r="D23" i="1" l="1"/>
  <c r="E23" i="1" s="1"/>
  <c r="D14" i="1"/>
  <c r="E14" i="1" s="1"/>
  <c r="D12" i="1"/>
  <c r="E12" i="1" s="1"/>
  <c r="D9" i="1"/>
  <c r="E9" i="1" s="1"/>
  <c r="D15" i="1"/>
  <c r="E15" i="1" s="1"/>
  <c r="D8" i="1"/>
  <c r="E8" i="1" s="1"/>
  <c r="D17" i="1"/>
  <c r="E17" i="1" s="1"/>
  <c r="D24" i="1"/>
  <c r="E24" i="1" s="1"/>
  <c r="D16" i="1"/>
  <c r="E16" i="1" s="1"/>
  <c r="D10" i="1"/>
  <c r="E10" i="1" s="1"/>
  <c r="D11" i="1"/>
  <c r="E11" i="1" s="1"/>
  <c r="D7" i="1"/>
  <c r="E7" i="1" s="1"/>
  <c r="D18" i="1"/>
  <c r="E18" i="1" s="1"/>
  <c r="D13" i="1"/>
  <c r="E13" i="1" s="1"/>
  <c r="D21" i="1"/>
  <c r="E21" i="1" s="1"/>
  <c r="D19" i="1"/>
  <c r="E19" i="1" s="1"/>
  <c r="D20" i="1"/>
  <c r="E20" i="1" s="1"/>
  <c r="D22" i="1"/>
  <c r="E22" i="1" s="1"/>
  <c r="D6" i="1"/>
  <c r="E6" i="1" s="1"/>
</calcChain>
</file>

<file path=xl/sharedStrings.xml><?xml version="1.0" encoding="utf-8"?>
<sst xmlns="http://schemas.openxmlformats.org/spreadsheetml/2006/main" count="90" uniqueCount="63">
  <si>
    <t>Список команд-участниц слета</t>
  </si>
  <si>
    <t>группа</t>
  </si>
  <si>
    <t>Набранно баллов</t>
  </si>
  <si>
    <t>Рейтинг</t>
  </si>
  <si>
    <t>о11</t>
  </si>
  <si>
    <t>о12</t>
  </si>
  <si>
    <t>о13</t>
  </si>
  <si>
    <t>о14</t>
  </si>
  <si>
    <t>о15</t>
  </si>
  <si>
    <t>итог</t>
  </si>
  <si>
    <t>о21</t>
  </si>
  <si>
    <t>о22</t>
  </si>
  <si>
    <t>о23</t>
  </si>
  <si>
    <t>о24</t>
  </si>
  <si>
    <t>о25</t>
  </si>
  <si>
    <t>о31</t>
  </si>
  <si>
    <t>о32</t>
  </si>
  <si>
    <t>о33</t>
  </si>
  <si>
    <t>о34</t>
  </si>
  <si>
    <t>о35</t>
  </si>
  <si>
    <t>о41</t>
  </si>
  <si>
    <t>о42</t>
  </si>
  <si>
    <t>о43</t>
  </si>
  <si>
    <t>о44</t>
  </si>
  <si>
    <t>о45</t>
  </si>
  <si>
    <t>о51</t>
  </si>
  <si>
    <t>о52</t>
  </si>
  <si>
    <t>о53</t>
  </si>
  <si>
    <t>о54</t>
  </si>
  <si>
    <t>о55</t>
  </si>
  <si>
    <t>место</t>
  </si>
  <si>
    <t>баллы</t>
  </si>
  <si>
    <t>Очки</t>
  </si>
  <si>
    <t>Межмуниципальный  молодежный туристский слет «Дорогами истории» (17-19 июня 2016 г)</t>
  </si>
  <si>
    <t>Творческий конкурс</t>
  </si>
  <si>
    <t>Оригинальность (идея, зрелищность, от 0 до 10 баллов)</t>
  </si>
  <si>
    <t>Исполнительское мастерство (вокальное мастерство, артистизм, слаженность исполнения – от 0 до 10   баллов)</t>
  </si>
  <si>
    <t>Эстетичность (сценическая культура, образы, костюмы – от 0 до 10 баллов)</t>
  </si>
  <si>
    <t>Воздействие на аудиторию (от 0 до 5 баллов)</t>
  </si>
  <si>
    <t>Соответствие теме (от 0 до 5 баллов)</t>
  </si>
  <si>
    <t>за превышение лимита времени минус 5 баллов и др. примечания</t>
  </si>
  <si>
    <t>Лукоморье</t>
  </si>
  <si>
    <t>А</t>
  </si>
  <si>
    <t>Камелот</t>
  </si>
  <si>
    <t>Дезкие</t>
  </si>
  <si>
    <t>Молочный рай</t>
  </si>
  <si>
    <t>Кедр</t>
  </si>
  <si>
    <t>Азимут</t>
  </si>
  <si>
    <t>Двуречье</t>
  </si>
  <si>
    <t>Свои люди</t>
  </si>
  <si>
    <t>Храбрые слоники</t>
  </si>
  <si>
    <t>Филейка</t>
  </si>
  <si>
    <t>Б</t>
  </si>
  <si>
    <t>Альтаир</t>
  </si>
  <si>
    <t>Батько</t>
  </si>
  <si>
    <t>Маяк</t>
  </si>
  <si>
    <t>Молния</t>
  </si>
  <si>
    <t>Хобботы</t>
  </si>
  <si>
    <t>Лепсе</t>
  </si>
  <si>
    <t>Мегаватт</t>
  </si>
  <si>
    <t>КМП</t>
  </si>
  <si>
    <t>Котелок</t>
  </si>
  <si>
    <t>Судья по виду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</si>
</sst>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abSelected="1" workbookViewId="0">
      <selection activeCell="F6" sqref="F6"/>
    </sheetView>
  </sheetViews>
  <sheetFormatPr defaultRowHeight="15" x14ac:dyDescent="0.25"/>
  <cols>
    <col min="1" max="1" width="19.85546875" customWidth="1"/>
    <col min="5" max="10" width="9.140625" customWidth="1"/>
    <col min="11" max="11" width="15.7109375" customWidth="1"/>
    <col min="12" max="16" width="9.140625" customWidth="1"/>
    <col min="17" max="17" width="12.42578125" customWidth="1"/>
    <col min="18" max="22" width="9.140625" customWidth="1"/>
    <col min="23" max="23" width="14.140625" customWidth="1"/>
    <col min="24" max="28" width="9.140625" customWidth="1"/>
    <col min="29" max="29" width="13.5703125" customWidth="1"/>
    <col min="30" max="34" width="9.140625" customWidth="1"/>
    <col min="35" max="35" width="13.42578125" customWidth="1"/>
    <col min="36" max="40" width="9.140625" customWidth="1"/>
    <col min="41" max="41" width="8.7109375" customWidth="1"/>
  </cols>
  <sheetData>
    <row r="1" spans="1:41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41" ht="18.75" x14ac:dyDescent="0.3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41" ht="47.25" customHeight="1" x14ac:dyDescent="0.25">
      <c r="A4" s="16" t="s">
        <v>0</v>
      </c>
      <c r="B4" s="16" t="s">
        <v>1</v>
      </c>
      <c r="C4" s="17" t="s">
        <v>2</v>
      </c>
      <c r="D4" s="17" t="s">
        <v>3</v>
      </c>
      <c r="E4" s="19" t="s">
        <v>32</v>
      </c>
      <c r="F4" s="18" t="s">
        <v>35</v>
      </c>
      <c r="G4" s="18"/>
      <c r="H4" s="18"/>
      <c r="I4" s="18"/>
      <c r="J4" s="18"/>
      <c r="K4" s="18"/>
      <c r="L4" s="18" t="s">
        <v>36</v>
      </c>
      <c r="M4" s="18"/>
      <c r="N4" s="18"/>
      <c r="O4" s="18"/>
      <c r="P4" s="18"/>
      <c r="Q4" s="18"/>
      <c r="R4" s="18" t="s">
        <v>37</v>
      </c>
      <c r="S4" s="18"/>
      <c r="T4" s="18"/>
      <c r="U4" s="18"/>
      <c r="V4" s="18"/>
      <c r="W4" s="18"/>
      <c r="X4" s="18" t="s">
        <v>39</v>
      </c>
      <c r="Y4" s="18"/>
      <c r="Z4" s="18"/>
      <c r="AA4" s="18"/>
      <c r="AB4" s="18"/>
      <c r="AC4" s="18"/>
      <c r="AD4" s="13" t="s">
        <v>38</v>
      </c>
      <c r="AE4" s="14"/>
      <c r="AF4" s="14"/>
      <c r="AG4" s="14"/>
      <c r="AH4" s="14"/>
      <c r="AI4" s="15"/>
      <c r="AJ4" s="13" t="s">
        <v>40</v>
      </c>
      <c r="AK4" s="14"/>
      <c r="AL4" s="14"/>
      <c r="AM4" s="14"/>
      <c r="AN4" s="14"/>
      <c r="AO4" s="15"/>
    </row>
    <row r="5" spans="1:41" ht="20.25" customHeight="1" x14ac:dyDescent="0.25">
      <c r="A5" s="16"/>
      <c r="B5" s="16"/>
      <c r="C5" s="17"/>
      <c r="D5" s="17"/>
      <c r="E5" s="20"/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9</v>
      </c>
      <c r="R5" s="6" t="s">
        <v>15</v>
      </c>
      <c r="S5" s="6" t="s">
        <v>16</v>
      </c>
      <c r="T5" s="6" t="s">
        <v>17</v>
      </c>
      <c r="U5" s="6" t="s">
        <v>18</v>
      </c>
      <c r="V5" s="6" t="s">
        <v>19</v>
      </c>
      <c r="W5" s="6" t="s">
        <v>9</v>
      </c>
      <c r="X5" s="6" t="s">
        <v>20</v>
      </c>
      <c r="Y5" s="6" t="s">
        <v>21</v>
      </c>
      <c r="Z5" s="6" t="s">
        <v>22</v>
      </c>
      <c r="AA5" s="6" t="s">
        <v>23</v>
      </c>
      <c r="AB5" s="6" t="s">
        <v>24</v>
      </c>
      <c r="AC5" s="6" t="s">
        <v>9</v>
      </c>
      <c r="AD5" s="6" t="s">
        <v>25</v>
      </c>
      <c r="AE5" s="6" t="s">
        <v>26</v>
      </c>
      <c r="AF5" s="6" t="s">
        <v>27</v>
      </c>
      <c r="AG5" s="6" t="s">
        <v>28</v>
      </c>
      <c r="AH5" s="6" t="s">
        <v>29</v>
      </c>
      <c r="AI5" s="6" t="s">
        <v>9</v>
      </c>
      <c r="AJ5" s="6" t="s">
        <v>25</v>
      </c>
      <c r="AK5" s="6" t="s">
        <v>26</v>
      </c>
      <c r="AL5" s="6" t="s">
        <v>27</v>
      </c>
      <c r="AM5" s="6" t="s">
        <v>28</v>
      </c>
      <c r="AN5" s="6" t="s">
        <v>29</v>
      </c>
      <c r="AO5" s="6" t="s">
        <v>9</v>
      </c>
    </row>
    <row r="6" spans="1:41" x14ac:dyDescent="0.25">
      <c r="A6" s="7" t="s">
        <v>41</v>
      </c>
      <c r="B6" s="8" t="s">
        <v>42</v>
      </c>
      <c r="C6" s="10">
        <f>K6+Q6+W6+AC6+AI6-AO6</f>
        <v>142</v>
      </c>
      <c r="D6" s="10">
        <f t="shared" ref="D6:D24" si="0">RANK(C6,C$5:C$24,0)</f>
        <v>15</v>
      </c>
      <c r="E6" s="9">
        <f>LOOKUP(D6,Таблица!A$2:A$31,Таблица!B$2:B$31)</f>
        <v>26</v>
      </c>
      <c r="F6" s="9">
        <v>7</v>
      </c>
      <c r="G6" s="9">
        <v>7</v>
      </c>
      <c r="H6" s="9">
        <v>8</v>
      </c>
      <c r="I6" s="9">
        <v>9</v>
      </c>
      <c r="J6" s="8">
        <v>7</v>
      </c>
      <c r="K6" s="11">
        <f t="shared" ref="K6:K24" si="1">SUM(F6:J6)</f>
        <v>38</v>
      </c>
      <c r="L6" s="11">
        <v>6</v>
      </c>
      <c r="M6" s="11">
        <v>7</v>
      </c>
      <c r="N6" s="11">
        <v>7</v>
      </c>
      <c r="O6" s="11">
        <v>6</v>
      </c>
      <c r="P6" s="11">
        <v>7</v>
      </c>
      <c r="Q6" s="11">
        <f>SUM(L6:P6)</f>
        <v>33</v>
      </c>
      <c r="R6" s="12">
        <v>6</v>
      </c>
      <c r="S6" s="12">
        <v>7</v>
      </c>
      <c r="T6" s="12">
        <v>9</v>
      </c>
      <c r="U6" s="12">
        <v>9</v>
      </c>
      <c r="V6" s="12">
        <v>7</v>
      </c>
      <c r="W6" s="11">
        <f t="shared" ref="W6:W24" si="2">SUM(R6:V6)</f>
        <v>38</v>
      </c>
      <c r="X6" s="12">
        <v>5</v>
      </c>
      <c r="Y6" s="12">
        <v>4</v>
      </c>
      <c r="Z6" s="12">
        <v>5</v>
      </c>
      <c r="AA6" s="12">
        <v>5</v>
      </c>
      <c r="AB6" s="12">
        <v>3</v>
      </c>
      <c r="AC6" s="11">
        <f t="shared" ref="AC6:AC24" si="3">SUM(X6:AB6)</f>
        <v>22</v>
      </c>
      <c r="AD6" s="12">
        <v>3</v>
      </c>
      <c r="AE6" s="12">
        <v>4</v>
      </c>
      <c r="AF6" s="12">
        <v>3</v>
      </c>
      <c r="AG6" s="12">
        <v>3</v>
      </c>
      <c r="AH6" s="12">
        <v>3</v>
      </c>
      <c r="AI6" s="11">
        <f t="shared" ref="AI6:AI24" si="4">SUM(AD6:AH6)</f>
        <v>16</v>
      </c>
      <c r="AJ6" s="11">
        <v>5</v>
      </c>
      <c r="AK6" s="11"/>
      <c r="AL6" s="11"/>
      <c r="AM6" s="11"/>
      <c r="AN6" s="11"/>
      <c r="AO6" s="11">
        <f t="shared" ref="AO6:AO24" si="5">SUM(AJ6:AN6)</f>
        <v>5</v>
      </c>
    </row>
    <row r="7" spans="1:41" x14ac:dyDescent="0.25">
      <c r="A7" s="7" t="s">
        <v>43</v>
      </c>
      <c r="B7" s="8" t="s">
        <v>42</v>
      </c>
      <c r="C7" s="10">
        <f t="shared" ref="C7:C24" si="6">K7+Q7+W7+AC7+AI7-AO7</f>
        <v>167</v>
      </c>
      <c r="D7" s="10">
        <f t="shared" si="0"/>
        <v>10</v>
      </c>
      <c r="E7" s="9">
        <f>LOOKUP(D7,Таблица!A$2:A$31,Таблица!B$2:B$31)</f>
        <v>31</v>
      </c>
      <c r="F7" s="8">
        <v>8</v>
      </c>
      <c r="G7" s="8">
        <v>7</v>
      </c>
      <c r="H7" s="8">
        <v>8</v>
      </c>
      <c r="I7" s="8">
        <v>8</v>
      </c>
      <c r="J7" s="8">
        <v>7</v>
      </c>
      <c r="K7" s="11">
        <f t="shared" si="1"/>
        <v>38</v>
      </c>
      <c r="L7" s="11">
        <v>9</v>
      </c>
      <c r="M7" s="11">
        <v>8</v>
      </c>
      <c r="N7" s="11">
        <v>8</v>
      </c>
      <c r="O7" s="11">
        <v>8</v>
      </c>
      <c r="P7" s="11">
        <v>9</v>
      </c>
      <c r="Q7" s="11">
        <f t="shared" ref="Q7:Q24" si="7">SUM(L7:P7)</f>
        <v>42</v>
      </c>
      <c r="R7" s="12">
        <v>8</v>
      </c>
      <c r="S7" s="12">
        <v>8</v>
      </c>
      <c r="T7" s="12">
        <v>8</v>
      </c>
      <c r="U7" s="12">
        <v>9</v>
      </c>
      <c r="V7" s="12">
        <v>8</v>
      </c>
      <c r="W7" s="11">
        <f t="shared" si="2"/>
        <v>41</v>
      </c>
      <c r="X7" s="12">
        <v>4</v>
      </c>
      <c r="Y7" s="12">
        <v>4</v>
      </c>
      <c r="Z7" s="12">
        <v>5</v>
      </c>
      <c r="AA7" s="12">
        <v>4</v>
      </c>
      <c r="AB7" s="12">
        <v>4</v>
      </c>
      <c r="AC7" s="11">
        <f t="shared" si="3"/>
        <v>21</v>
      </c>
      <c r="AD7" s="12">
        <v>5</v>
      </c>
      <c r="AE7" s="12">
        <v>5</v>
      </c>
      <c r="AF7" s="12">
        <v>5</v>
      </c>
      <c r="AG7" s="12">
        <v>5</v>
      </c>
      <c r="AH7" s="12">
        <v>5</v>
      </c>
      <c r="AI7" s="11">
        <f t="shared" si="4"/>
        <v>25</v>
      </c>
      <c r="AJ7" s="11"/>
      <c r="AK7" s="11"/>
      <c r="AL7" s="11"/>
      <c r="AM7" s="11"/>
      <c r="AN7" s="11"/>
      <c r="AO7" s="11">
        <f t="shared" si="5"/>
        <v>0</v>
      </c>
    </row>
    <row r="8" spans="1:41" s="5" customFormat="1" x14ac:dyDescent="0.25">
      <c r="A8" s="7" t="s">
        <v>44</v>
      </c>
      <c r="B8" s="8" t="s">
        <v>42</v>
      </c>
      <c r="C8" s="10">
        <f t="shared" si="6"/>
        <v>137</v>
      </c>
      <c r="D8" s="10">
        <f t="shared" si="0"/>
        <v>17</v>
      </c>
      <c r="E8" s="9">
        <f>LOOKUP(D8,Таблица!A$2:A$31,Таблица!B$2:B$31)</f>
        <v>24</v>
      </c>
      <c r="F8" s="8">
        <v>7</v>
      </c>
      <c r="G8" s="8">
        <v>6</v>
      </c>
      <c r="H8" s="8">
        <v>7</v>
      </c>
      <c r="I8" s="8">
        <v>8</v>
      </c>
      <c r="J8" s="8">
        <v>7</v>
      </c>
      <c r="K8" s="11">
        <f t="shared" si="1"/>
        <v>35</v>
      </c>
      <c r="L8" s="11">
        <v>7</v>
      </c>
      <c r="M8" s="11">
        <v>6</v>
      </c>
      <c r="N8" s="11">
        <v>7</v>
      </c>
      <c r="O8" s="11">
        <v>7</v>
      </c>
      <c r="P8" s="11">
        <v>8</v>
      </c>
      <c r="Q8" s="11">
        <f t="shared" si="7"/>
        <v>35</v>
      </c>
      <c r="R8" s="12">
        <v>6</v>
      </c>
      <c r="S8" s="12">
        <v>7</v>
      </c>
      <c r="T8" s="12">
        <v>6</v>
      </c>
      <c r="U8" s="12">
        <v>7</v>
      </c>
      <c r="V8" s="12">
        <v>7</v>
      </c>
      <c r="W8" s="11">
        <f t="shared" si="2"/>
        <v>33</v>
      </c>
      <c r="X8" s="12">
        <v>4</v>
      </c>
      <c r="Y8" s="12">
        <v>5</v>
      </c>
      <c r="Z8" s="12">
        <v>4</v>
      </c>
      <c r="AA8" s="12">
        <v>4</v>
      </c>
      <c r="AB8" s="12">
        <v>4</v>
      </c>
      <c r="AC8" s="11">
        <f t="shared" si="3"/>
        <v>21</v>
      </c>
      <c r="AD8" s="12">
        <v>3</v>
      </c>
      <c r="AE8" s="12">
        <v>4</v>
      </c>
      <c r="AF8" s="12">
        <v>3</v>
      </c>
      <c r="AG8" s="12">
        <v>4</v>
      </c>
      <c r="AH8" s="12">
        <v>4</v>
      </c>
      <c r="AI8" s="11">
        <f t="shared" si="4"/>
        <v>18</v>
      </c>
      <c r="AJ8" s="11">
        <v>5</v>
      </c>
      <c r="AK8" s="11"/>
      <c r="AL8" s="11"/>
      <c r="AM8" s="11"/>
      <c r="AN8" s="11"/>
      <c r="AO8" s="11">
        <f t="shared" si="5"/>
        <v>5</v>
      </c>
    </row>
    <row r="9" spans="1:41" x14ac:dyDescent="0.25">
      <c r="A9" s="7" t="s">
        <v>45</v>
      </c>
      <c r="B9" s="8" t="s">
        <v>42</v>
      </c>
      <c r="C9" s="10">
        <f t="shared" si="6"/>
        <v>195</v>
      </c>
      <c r="D9" s="10">
        <f t="shared" si="0"/>
        <v>1</v>
      </c>
      <c r="E9" s="9">
        <f>LOOKUP(D9,Таблица!A$2:A$31,Таблица!B$2:B$31)</f>
        <v>50</v>
      </c>
      <c r="F9" s="8">
        <v>10</v>
      </c>
      <c r="G9" s="8">
        <v>10</v>
      </c>
      <c r="H9" s="8">
        <v>10</v>
      </c>
      <c r="I9" s="8">
        <v>10</v>
      </c>
      <c r="J9" s="8">
        <v>10</v>
      </c>
      <c r="K9" s="11">
        <f t="shared" si="1"/>
        <v>50</v>
      </c>
      <c r="L9" s="11">
        <v>10</v>
      </c>
      <c r="M9" s="11">
        <v>9</v>
      </c>
      <c r="N9" s="11">
        <v>10</v>
      </c>
      <c r="O9" s="11">
        <v>10</v>
      </c>
      <c r="P9" s="11">
        <v>10</v>
      </c>
      <c r="Q9" s="11">
        <f t="shared" si="7"/>
        <v>49</v>
      </c>
      <c r="R9" s="12">
        <v>10</v>
      </c>
      <c r="S9" s="12">
        <v>9</v>
      </c>
      <c r="T9" s="12">
        <v>9</v>
      </c>
      <c r="U9" s="12">
        <v>10</v>
      </c>
      <c r="V9" s="12">
        <v>10</v>
      </c>
      <c r="W9" s="11">
        <f t="shared" si="2"/>
        <v>48</v>
      </c>
      <c r="X9" s="12">
        <v>4</v>
      </c>
      <c r="Y9" s="12">
        <v>5</v>
      </c>
      <c r="Z9" s="12">
        <v>5</v>
      </c>
      <c r="AA9" s="12">
        <v>4</v>
      </c>
      <c r="AB9" s="12">
        <v>5</v>
      </c>
      <c r="AC9" s="11">
        <f t="shared" si="3"/>
        <v>23</v>
      </c>
      <c r="AD9" s="12">
        <v>5</v>
      </c>
      <c r="AE9" s="12">
        <v>5</v>
      </c>
      <c r="AF9" s="12">
        <v>5</v>
      </c>
      <c r="AG9" s="12">
        <v>5</v>
      </c>
      <c r="AH9" s="12">
        <v>5</v>
      </c>
      <c r="AI9" s="11">
        <f t="shared" si="4"/>
        <v>25</v>
      </c>
      <c r="AJ9" s="11"/>
      <c r="AK9" s="11"/>
      <c r="AL9" s="11"/>
      <c r="AM9" s="11"/>
      <c r="AN9" s="11"/>
      <c r="AO9" s="11">
        <f t="shared" si="5"/>
        <v>0</v>
      </c>
    </row>
    <row r="10" spans="1:41" s="4" customFormat="1" x14ac:dyDescent="0.25">
      <c r="A10" s="7" t="s">
        <v>46</v>
      </c>
      <c r="B10" s="8" t="s">
        <v>42</v>
      </c>
      <c r="C10" s="10">
        <f t="shared" si="6"/>
        <v>0</v>
      </c>
      <c r="D10" s="10">
        <f t="shared" si="0"/>
        <v>18</v>
      </c>
      <c r="E10" s="9">
        <f>LOOKUP(D10,Таблица!A$2:A$31,Таблица!B$2:B$31)</f>
        <v>23</v>
      </c>
      <c r="F10" s="8"/>
      <c r="G10" s="8"/>
      <c r="H10" s="8"/>
      <c r="I10" s="8"/>
      <c r="J10" s="8"/>
      <c r="K10" s="11">
        <f t="shared" si="1"/>
        <v>0</v>
      </c>
      <c r="L10" s="11"/>
      <c r="M10" s="11"/>
      <c r="N10" s="11"/>
      <c r="O10" s="11"/>
      <c r="P10" s="11"/>
      <c r="Q10" s="11">
        <f t="shared" si="7"/>
        <v>0</v>
      </c>
      <c r="R10" s="12"/>
      <c r="S10" s="12"/>
      <c r="T10" s="12"/>
      <c r="U10" s="12"/>
      <c r="V10" s="12"/>
      <c r="W10" s="11">
        <f t="shared" si="2"/>
        <v>0</v>
      </c>
      <c r="X10" s="12"/>
      <c r="Y10" s="12"/>
      <c r="Z10" s="12"/>
      <c r="AA10" s="12"/>
      <c r="AB10" s="12"/>
      <c r="AC10" s="11">
        <f t="shared" si="3"/>
        <v>0</v>
      </c>
      <c r="AD10" s="12"/>
      <c r="AE10" s="12"/>
      <c r="AF10" s="12"/>
      <c r="AG10" s="12"/>
      <c r="AH10" s="12"/>
      <c r="AI10" s="11">
        <f t="shared" si="4"/>
        <v>0</v>
      </c>
      <c r="AJ10" s="11"/>
      <c r="AK10" s="11"/>
      <c r="AL10" s="11"/>
      <c r="AM10" s="11"/>
      <c r="AN10" s="11"/>
      <c r="AO10" s="11">
        <f t="shared" si="5"/>
        <v>0</v>
      </c>
    </row>
    <row r="11" spans="1:41" x14ac:dyDescent="0.25">
      <c r="A11" s="7" t="s">
        <v>47</v>
      </c>
      <c r="B11" s="8" t="s">
        <v>42</v>
      </c>
      <c r="C11" s="10">
        <f t="shared" si="6"/>
        <v>161</v>
      </c>
      <c r="D11" s="10">
        <f t="shared" si="0"/>
        <v>12</v>
      </c>
      <c r="E11" s="9">
        <f>LOOKUP(D11,Таблица!A$2:A$31,Таблица!B$2:B$31)</f>
        <v>29</v>
      </c>
      <c r="F11" s="8">
        <v>8</v>
      </c>
      <c r="G11" s="8">
        <v>7</v>
      </c>
      <c r="H11" s="8">
        <v>8</v>
      </c>
      <c r="I11" s="8">
        <v>8</v>
      </c>
      <c r="J11" s="8">
        <v>8</v>
      </c>
      <c r="K11" s="11">
        <f t="shared" si="1"/>
        <v>39</v>
      </c>
      <c r="L11" s="11">
        <v>8</v>
      </c>
      <c r="M11" s="11">
        <v>8</v>
      </c>
      <c r="N11" s="11">
        <v>8</v>
      </c>
      <c r="O11" s="11">
        <v>8</v>
      </c>
      <c r="P11" s="11">
        <v>9</v>
      </c>
      <c r="Q11" s="11">
        <f t="shared" si="7"/>
        <v>41</v>
      </c>
      <c r="R11" s="12">
        <v>7</v>
      </c>
      <c r="S11" s="12">
        <v>7</v>
      </c>
      <c r="T11" s="12">
        <v>7</v>
      </c>
      <c r="U11" s="12">
        <v>8</v>
      </c>
      <c r="V11" s="12">
        <v>8</v>
      </c>
      <c r="W11" s="11">
        <f t="shared" si="2"/>
        <v>37</v>
      </c>
      <c r="X11" s="12">
        <v>5</v>
      </c>
      <c r="Y11" s="12">
        <v>3</v>
      </c>
      <c r="Z11" s="12">
        <v>5</v>
      </c>
      <c r="AA11" s="12">
        <v>4</v>
      </c>
      <c r="AB11" s="12">
        <v>5</v>
      </c>
      <c r="AC11" s="11">
        <f t="shared" si="3"/>
        <v>22</v>
      </c>
      <c r="AD11" s="12">
        <v>4</v>
      </c>
      <c r="AE11" s="12">
        <v>4</v>
      </c>
      <c r="AF11" s="12">
        <v>4</v>
      </c>
      <c r="AG11" s="12">
        <v>5</v>
      </c>
      <c r="AH11" s="12">
        <v>5</v>
      </c>
      <c r="AI11" s="11">
        <f t="shared" si="4"/>
        <v>22</v>
      </c>
      <c r="AJ11" s="11"/>
      <c r="AK11" s="11"/>
      <c r="AL11" s="11"/>
      <c r="AM11" s="11"/>
      <c r="AN11" s="11"/>
      <c r="AO11" s="11">
        <f t="shared" si="5"/>
        <v>0</v>
      </c>
    </row>
    <row r="12" spans="1:41" x14ac:dyDescent="0.25">
      <c r="A12" s="7" t="s">
        <v>48</v>
      </c>
      <c r="B12" s="8" t="s">
        <v>42</v>
      </c>
      <c r="C12" s="10">
        <f t="shared" si="6"/>
        <v>184</v>
      </c>
      <c r="D12" s="10">
        <f t="shared" si="0"/>
        <v>4</v>
      </c>
      <c r="E12" s="9">
        <f>LOOKUP(D12,Таблица!A$2:A$31,Таблица!B$2:B$31)</f>
        <v>43</v>
      </c>
      <c r="F12" s="8">
        <v>7</v>
      </c>
      <c r="G12" s="8">
        <v>8</v>
      </c>
      <c r="H12" s="8">
        <v>9</v>
      </c>
      <c r="I12" s="8">
        <v>10</v>
      </c>
      <c r="J12" s="8">
        <v>9</v>
      </c>
      <c r="K12" s="11">
        <f t="shared" si="1"/>
        <v>43</v>
      </c>
      <c r="L12" s="11">
        <v>10</v>
      </c>
      <c r="M12" s="11">
        <v>10</v>
      </c>
      <c r="N12" s="11">
        <v>10</v>
      </c>
      <c r="O12" s="11">
        <v>10</v>
      </c>
      <c r="P12" s="11">
        <v>10</v>
      </c>
      <c r="Q12" s="11">
        <f t="shared" si="7"/>
        <v>50</v>
      </c>
      <c r="R12" s="12">
        <v>7</v>
      </c>
      <c r="S12" s="12">
        <v>10</v>
      </c>
      <c r="T12" s="12">
        <v>8</v>
      </c>
      <c r="U12" s="12">
        <v>9</v>
      </c>
      <c r="V12" s="12">
        <v>8</v>
      </c>
      <c r="W12" s="11">
        <f t="shared" si="2"/>
        <v>42</v>
      </c>
      <c r="X12" s="12">
        <v>4</v>
      </c>
      <c r="Y12" s="12">
        <v>5</v>
      </c>
      <c r="Z12" s="12">
        <v>5</v>
      </c>
      <c r="AA12" s="12">
        <v>5</v>
      </c>
      <c r="AB12" s="12">
        <v>5</v>
      </c>
      <c r="AC12" s="11">
        <f t="shared" si="3"/>
        <v>24</v>
      </c>
      <c r="AD12" s="12">
        <v>5</v>
      </c>
      <c r="AE12" s="12">
        <v>5</v>
      </c>
      <c r="AF12" s="12">
        <v>5</v>
      </c>
      <c r="AG12" s="12">
        <v>5</v>
      </c>
      <c r="AH12" s="12">
        <v>5</v>
      </c>
      <c r="AI12" s="11">
        <f t="shared" si="4"/>
        <v>25</v>
      </c>
      <c r="AJ12" s="11"/>
      <c r="AK12" s="11"/>
      <c r="AL12" s="11"/>
      <c r="AM12" s="11"/>
      <c r="AN12" s="11"/>
      <c r="AO12" s="11">
        <f t="shared" si="5"/>
        <v>0</v>
      </c>
    </row>
    <row r="13" spans="1:41" x14ac:dyDescent="0.25">
      <c r="A13" s="7" t="s">
        <v>49</v>
      </c>
      <c r="B13" s="8" t="s">
        <v>42</v>
      </c>
      <c r="C13" s="10">
        <f t="shared" si="6"/>
        <v>171</v>
      </c>
      <c r="D13" s="10">
        <f t="shared" si="0"/>
        <v>8</v>
      </c>
      <c r="E13" s="9">
        <f>LOOKUP(D13,Таблица!A$2:A$31,Таблица!B$2:B$31)</f>
        <v>35</v>
      </c>
      <c r="F13" s="8">
        <v>8</v>
      </c>
      <c r="G13" s="8">
        <v>9</v>
      </c>
      <c r="H13" s="8">
        <v>8</v>
      </c>
      <c r="I13" s="8">
        <v>8</v>
      </c>
      <c r="J13" s="8">
        <v>8</v>
      </c>
      <c r="K13" s="11">
        <f t="shared" si="1"/>
        <v>41</v>
      </c>
      <c r="L13" s="11">
        <v>9</v>
      </c>
      <c r="M13" s="11">
        <v>9</v>
      </c>
      <c r="N13" s="11">
        <v>8</v>
      </c>
      <c r="O13" s="11">
        <v>9</v>
      </c>
      <c r="P13" s="11">
        <v>9</v>
      </c>
      <c r="Q13" s="11">
        <f t="shared" si="7"/>
        <v>44</v>
      </c>
      <c r="R13" s="12">
        <v>9</v>
      </c>
      <c r="S13" s="12">
        <v>8</v>
      </c>
      <c r="T13" s="12">
        <v>8</v>
      </c>
      <c r="U13" s="12">
        <v>8</v>
      </c>
      <c r="V13" s="12">
        <v>8</v>
      </c>
      <c r="W13" s="11">
        <f t="shared" si="2"/>
        <v>41</v>
      </c>
      <c r="X13" s="12">
        <v>4</v>
      </c>
      <c r="Y13" s="12">
        <v>4</v>
      </c>
      <c r="Z13" s="12">
        <v>4</v>
      </c>
      <c r="AA13" s="12">
        <v>5</v>
      </c>
      <c r="AB13" s="12">
        <v>5</v>
      </c>
      <c r="AC13" s="11">
        <f t="shared" si="3"/>
        <v>22</v>
      </c>
      <c r="AD13" s="12">
        <v>5</v>
      </c>
      <c r="AE13" s="12">
        <v>4</v>
      </c>
      <c r="AF13" s="12">
        <v>4</v>
      </c>
      <c r="AG13" s="12">
        <v>5</v>
      </c>
      <c r="AH13" s="12">
        <v>5</v>
      </c>
      <c r="AI13" s="11">
        <f t="shared" si="4"/>
        <v>23</v>
      </c>
      <c r="AJ13" s="11"/>
      <c r="AK13" s="11"/>
      <c r="AL13" s="11"/>
      <c r="AM13" s="11"/>
      <c r="AN13" s="11"/>
      <c r="AO13" s="11">
        <f t="shared" si="5"/>
        <v>0</v>
      </c>
    </row>
    <row r="14" spans="1:41" x14ac:dyDescent="0.25">
      <c r="A14" s="7" t="s">
        <v>50</v>
      </c>
      <c r="B14" s="8" t="s">
        <v>42</v>
      </c>
      <c r="C14" s="10">
        <f t="shared" si="6"/>
        <v>179</v>
      </c>
      <c r="D14" s="10">
        <f t="shared" si="0"/>
        <v>5</v>
      </c>
      <c r="E14" s="9">
        <f>LOOKUP(D14,Таблица!A$2:A$31,Таблица!B$2:B$31)</f>
        <v>41</v>
      </c>
      <c r="F14" s="8">
        <v>9</v>
      </c>
      <c r="G14" s="8">
        <v>7</v>
      </c>
      <c r="H14" s="8">
        <v>9</v>
      </c>
      <c r="I14" s="8">
        <v>9</v>
      </c>
      <c r="J14" s="8">
        <v>9</v>
      </c>
      <c r="K14" s="11">
        <f t="shared" si="1"/>
        <v>43</v>
      </c>
      <c r="L14" s="11">
        <v>9</v>
      </c>
      <c r="M14" s="11">
        <v>9</v>
      </c>
      <c r="N14" s="11">
        <v>8</v>
      </c>
      <c r="O14" s="11">
        <v>9</v>
      </c>
      <c r="P14" s="11">
        <v>8</v>
      </c>
      <c r="Q14" s="11">
        <f t="shared" si="7"/>
        <v>43</v>
      </c>
      <c r="R14" s="12">
        <v>10</v>
      </c>
      <c r="S14" s="12">
        <v>8</v>
      </c>
      <c r="T14" s="12">
        <v>10</v>
      </c>
      <c r="U14" s="12">
        <v>10</v>
      </c>
      <c r="V14" s="12">
        <v>10</v>
      </c>
      <c r="W14" s="11">
        <f t="shared" si="2"/>
        <v>48</v>
      </c>
      <c r="X14" s="12">
        <v>5</v>
      </c>
      <c r="Y14" s="12">
        <v>5</v>
      </c>
      <c r="Z14" s="12">
        <v>5</v>
      </c>
      <c r="AA14" s="12">
        <v>4</v>
      </c>
      <c r="AB14" s="12">
        <v>5</v>
      </c>
      <c r="AC14" s="11">
        <f t="shared" si="3"/>
        <v>24</v>
      </c>
      <c r="AD14" s="12">
        <v>4</v>
      </c>
      <c r="AE14" s="12">
        <v>4</v>
      </c>
      <c r="AF14" s="12">
        <v>5</v>
      </c>
      <c r="AG14" s="12">
        <v>4</v>
      </c>
      <c r="AH14" s="12">
        <v>4</v>
      </c>
      <c r="AI14" s="11">
        <f t="shared" si="4"/>
        <v>21</v>
      </c>
      <c r="AJ14" s="11"/>
      <c r="AK14" s="11"/>
      <c r="AL14" s="11"/>
      <c r="AM14" s="11"/>
      <c r="AN14" s="11"/>
      <c r="AO14" s="11">
        <f t="shared" si="5"/>
        <v>0</v>
      </c>
    </row>
    <row r="15" spans="1:41" x14ac:dyDescent="0.25">
      <c r="A15" s="7" t="s">
        <v>51</v>
      </c>
      <c r="B15" s="8" t="s">
        <v>52</v>
      </c>
      <c r="C15" s="10">
        <f t="shared" si="6"/>
        <v>172</v>
      </c>
      <c r="D15" s="10">
        <f t="shared" si="0"/>
        <v>7</v>
      </c>
      <c r="E15" s="9">
        <f>LOOKUP(D15,Таблица!A$2:A$31,Таблица!B$2:B$31)</f>
        <v>37</v>
      </c>
      <c r="F15" s="8">
        <v>9</v>
      </c>
      <c r="G15" s="8">
        <v>7</v>
      </c>
      <c r="H15" s="8">
        <v>8</v>
      </c>
      <c r="I15" s="8">
        <v>8</v>
      </c>
      <c r="J15" s="8">
        <v>8</v>
      </c>
      <c r="K15" s="11">
        <f t="shared" si="1"/>
        <v>40</v>
      </c>
      <c r="L15" s="11">
        <v>9</v>
      </c>
      <c r="M15" s="11">
        <v>8</v>
      </c>
      <c r="N15" s="11">
        <v>8</v>
      </c>
      <c r="O15" s="11">
        <v>9</v>
      </c>
      <c r="P15" s="11">
        <v>8</v>
      </c>
      <c r="Q15" s="11">
        <f t="shared" si="7"/>
        <v>42</v>
      </c>
      <c r="R15" s="12">
        <v>10</v>
      </c>
      <c r="S15" s="12">
        <v>9</v>
      </c>
      <c r="T15" s="12">
        <v>8</v>
      </c>
      <c r="U15" s="12">
        <v>9</v>
      </c>
      <c r="V15" s="12">
        <v>9</v>
      </c>
      <c r="W15" s="11">
        <f t="shared" si="2"/>
        <v>45</v>
      </c>
      <c r="X15" s="12">
        <v>4</v>
      </c>
      <c r="Y15" s="12">
        <v>5</v>
      </c>
      <c r="Z15" s="12">
        <v>4</v>
      </c>
      <c r="AA15" s="12">
        <v>5</v>
      </c>
      <c r="AB15" s="12">
        <v>5</v>
      </c>
      <c r="AC15" s="11">
        <f t="shared" si="3"/>
        <v>23</v>
      </c>
      <c r="AD15" s="12">
        <v>4</v>
      </c>
      <c r="AE15" s="12">
        <v>5</v>
      </c>
      <c r="AF15" s="12">
        <v>4</v>
      </c>
      <c r="AG15" s="12">
        <v>5</v>
      </c>
      <c r="AH15" s="12">
        <v>4</v>
      </c>
      <c r="AI15" s="11">
        <f t="shared" si="4"/>
        <v>22</v>
      </c>
      <c r="AJ15" s="11"/>
      <c r="AK15" s="11"/>
      <c r="AL15" s="11"/>
      <c r="AM15" s="11"/>
      <c r="AN15" s="11"/>
      <c r="AO15" s="11">
        <f t="shared" si="5"/>
        <v>0</v>
      </c>
    </row>
    <row r="16" spans="1:41" x14ac:dyDescent="0.25">
      <c r="A16" s="7" t="s">
        <v>53</v>
      </c>
      <c r="B16" s="8" t="s">
        <v>52</v>
      </c>
      <c r="C16" s="10">
        <f t="shared" si="6"/>
        <v>143</v>
      </c>
      <c r="D16" s="10">
        <f t="shared" si="0"/>
        <v>14</v>
      </c>
      <c r="E16" s="9">
        <f>LOOKUP(D16,Таблица!A$2:A$31,Таблица!B$2:B$31)</f>
        <v>27</v>
      </c>
      <c r="F16" s="8">
        <v>8</v>
      </c>
      <c r="G16" s="8">
        <v>7</v>
      </c>
      <c r="H16" s="8">
        <v>5</v>
      </c>
      <c r="I16" s="8">
        <v>7</v>
      </c>
      <c r="J16" s="8">
        <v>7</v>
      </c>
      <c r="K16" s="11">
        <f t="shared" si="1"/>
        <v>34</v>
      </c>
      <c r="L16" s="11">
        <v>6</v>
      </c>
      <c r="M16" s="11">
        <v>7</v>
      </c>
      <c r="N16" s="11">
        <v>7</v>
      </c>
      <c r="O16" s="11">
        <v>7</v>
      </c>
      <c r="P16" s="11">
        <v>7</v>
      </c>
      <c r="Q16" s="11">
        <f t="shared" si="7"/>
        <v>34</v>
      </c>
      <c r="R16" s="12">
        <v>7</v>
      </c>
      <c r="S16" s="12">
        <v>7</v>
      </c>
      <c r="T16" s="12">
        <v>7</v>
      </c>
      <c r="U16" s="12">
        <v>7</v>
      </c>
      <c r="V16" s="12">
        <v>7</v>
      </c>
      <c r="W16" s="11">
        <f t="shared" si="2"/>
        <v>35</v>
      </c>
      <c r="X16" s="12">
        <v>4</v>
      </c>
      <c r="Y16" s="12">
        <v>5</v>
      </c>
      <c r="Z16" s="12">
        <v>5</v>
      </c>
      <c r="AA16" s="12">
        <v>3</v>
      </c>
      <c r="AB16" s="12">
        <v>4</v>
      </c>
      <c r="AC16" s="11">
        <f t="shared" si="3"/>
        <v>21</v>
      </c>
      <c r="AD16" s="12">
        <v>3</v>
      </c>
      <c r="AE16" s="12">
        <v>4</v>
      </c>
      <c r="AF16" s="12">
        <v>4</v>
      </c>
      <c r="AG16" s="12">
        <v>4</v>
      </c>
      <c r="AH16" s="12">
        <v>4</v>
      </c>
      <c r="AI16" s="11">
        <f t="shared" si="4"/>
        <v>19</v>
      </c>
      <c r="AJ16" s="11"/>
      <c r="AK16" s="11"/>
      <c r="AL16" s="11"/>
      <c r="AM16" s="11"/>
      <c r="AN16" s="11"/>
      <c r="AO16" s="11">
        <f t="shared" si="5"/>
        <v>0</v>
      </c>
    </row>
    <row r="17" spans="1:41" x14ac:dyDescent="0.25">
      <c r="A17" s="7" t="s">
        <v>54</v>
      </c>
      <c r="B17" s="8" t="s">
        <v>52</v>
      </c>
      <c r="C17" s="10">
        <f t="shared" si="6"/>
        <v>141</v>
      </c>
      <c r="D17" s="10">
        <f t="shared" si="0"/>
        <v>16</v>
      </c>
      <c r="E17" s="9">
        <f>LOOKUP(D17,Таблица!A$2:A$31,Таблица!B$2:B$31)</f>
        <v>25</v>
      </c>
      <c r="F17" s="8">
        <v>7</v>
      </c>
      <c r="G17" s="8">
        <v>6</v>
      </c>
      <c r="H17" s="8">
        <v>6</v>
      </c>
      <c r="I17" s="8">
        <v>7</v>
      </c>
      <c r="J17" s="8">
        <v>7</v>
      </c>
      <c r="K17" s="11">
        <f t="shared" si="1"/>
        <v>33</v>
      </c>
      <c r="L17" s="11">
        <v>8</v>
      </c>
      <c r="M17" s="11">
        <v>7</v>
      </c>
      <c r="N17" s="11">
        <v>6</v>
      </c>
      <c r="O17" s="11">
        <v>8</v>
      </c>
      <c r="P17" s="11">
        <v>7</v>
      </c>
      <c r="Q17" s="11">
        <f t="shared" si="7"/>
        <v>36</v>
      </c>
      <c r="R17" s="12">
        <v>7</v>
      </c>
      <c r="S17" s="12">
        <v>7</v>
      </c>
      <c r="T17" s="12">
        <v>6</v>
      </c>
      <c r="U17" s="12">
        <v>7</v>
      </c>
      <c r="V17" s="12">
        <v>7</v>
      </c>
      <c r="W17" s="11">
        <f t="shared" si="2"/>
        <v>34</v>
      </c>
      <c r="X17" s="12">
        <v>4</v>
      </c>
      <c r="Y17" s="12">
        <v>4</v>
      </c>
      <c r="Z17" s="12">
        <v>3</v>
      </c>
      <c r="AA17" s="12">
        <v>3</v>
      </c>
      <c r="AB17" s="12">
        <v>4</v>
      </c>
      <c r="AC17" s="11">
        <f t="shared" si="3"/>
        <v>18</v>
      </c>
      <c r="AD17" s="12">
        <v>4</v>
      </c>
      <c r="AE17" s="12">
        <v>4</v>
      </c>
      <c r="AF17" s="12">
        <v>4</v>
      </c>
      <c r="AG17" s="12">
        <v>4</v>
      </c>
      <c r="AH17" s="12">
        <v>4</v>
      </c>
      <c r="AI17" s="11">
        <f t="shared" si="4"/>
        <v>20</v>
      </c>
      <c r="AJ17" s="11"/>
      <c r="AK17" s="11"/>
      <c r="AL17" s="11"/>
      <c r="AM17" s="11"/>
      <c r="AN17" s="11"/>
      <c r="AO17" s="11">
        <f t="shared" si="5"/>
        <v>0</v>
      </c>
    </row>
    <row r="18" spans="1:41" x14ac:dyDescent="0.25">
      <c r="A18" s="7" t="s">
        <v>55</v>
      </c>
      <c r="B18" s="8" t="s">
        <v>52</v>
      </c>
      <c r="C18" s="10">
        <f t="shared" si="6"/>
        <v>189</v>
      </c>
      <c r="D18" s="10">
        <f t="shared" si="0"/>
        <v>3</v>
      </c>
      <c r="E18" s="9">
        <f>LOOKUP(D18,Таблица!A$2:A$31,Таблица!B$2:B$31)</f>
        <v>45</v>
      </c>
      <c r="F18" s="8">
        <v>10</v>
      </c>
      <c r="G18" s="8">
        <v>10</v>
      </c>
      <c r="H18" s="8">
        <v>8</v>
      </c>
      <c r="I18" s="8">
        <v>9</v>
      </c>
      <c r="J18" s="8">
        <v>10</v>
      </c>
      <c r="K18" s="11">
        <f t="shared" si="1"/>
        <v>47</v>
      </c>
      <c r="L18" s="11">
        <v>9</v>
      </c>
      <c r="M18" s="11">
        <v>9</v>
      </c>
      <c r="N18" s="11">
        <v>9</v>
      </c>
      <c r="O18" s="11">
        <v>9</v>
      </c>
      <c r="P18" s="11">
        <v>9</v>
      </c>
      <c r="Q18" s="11">
        <f t="shared" si="7"/>
        <v>45</v>
      </c>
      <c r="R18" s="12">
        <v>9</v>
      </c>
      <c r="S18" s="12">
        <v>10</v>
      </c>
      <c r="T18" s="12">
        <v>8</v>
      </c>
      <c r="U18" s="12">
        <v>10</v>
      </c>
      <c r="V18" s="12">
        <v>10</v>
      </c>
      <c r="W18" s="11">
        <f t="shared" si="2"/>
        <v>47</v>
      </c>
      <c r="X18" s="12">
        <v>5</v>
      </c>
      <c r="Y18" s="12">
        <v>5</v>
      </c>
      <c r="Z18" s="12">
        <v>5</v>
      </c>
      <c r="AA18" s="12">
        <v>5</v>
      </c>
      <c r="AB18" s="12">
        <v>5</v>
      </c>
      <c r="AC18" s="11">
        <f t="shared" si="3"/>
        <v>25</v>
      </c>
      <c r="AD18" s="12">
        <v>5</v>
      </c>
      <c r="AE18" s="12">
        <v>5</v>
      </c>
      <c r="AF18" s="12">
        <v>5</v>
      </c>
      <c r="AG18" s="12">
        <v>5</v>
      </c>
      <c r="AH18" s="12">
        <v>5</v>
      </c>
      <c r="AI18" s="11">
        <f t="shared" si="4"/>
        <v>25</v>
      </c>
      <c r="AJ18" s="11"/>
      <c r="AK18" s="11"/>
      <c r="AL18" s="11"/>
      <c r="AM18" s="11"/>
      <c r="AN18" s="11"/>
      <c r="AO18" s="11">
        <f t="shared" si="5"/>
        <v>0</v>
      </c>
    </row>
    <row r="19" spans="1:41" s="4" customFormat="1" x14ac:dyDescent="0.25">
      <c r="A19" s="7" t="s">
        <v>56</v>
      </c>
      <c r="B19" s="8" t="s">
        <v>52</v>
      </c>
      <c r="C19" s="10">
        <f t="shared" si="6"/>
        <v>0</v>
      </c>
      <c r="D19" s="10">
        <f t="shared" si="0"/>
        <v>18</v>
      </c>
      <c r="E19" s="9">
        <f>LOOKUP(D19,Таблица!A$2:A$31,Таблица!B$2:B$31)</f>
        <v>23</v>
      </c>
      <c r="F19" s="8"/>
      <c r="G19" s="8"/>
      <c r="H19" s="8"/>
      <c r="I19" s="8"/>
      <c r="J19" s="8"/>
      <c r="K19" s="11">
        <f t="shared" si="1"/>
        <v>0</v>
      </c>
      <c r="L19" s="11"/>
      <c r="M19" s="11"/>
      <c r="N19" s="11"/>
      <c r="O19" s="11"/>
      <c r="P19" s="11"/>
      <c r="Q19" s="11">
        <f t="shared" si="7"/>
        <v>0</v>
      </c>
      <c r="R19" s="12"/>
      <c r="S19" s="12"/>
      <c r="T19" s="12"/>
      <c r="U19" s="12"/>
      <c r="V19" s="12"/>
      <c r="W19" s="11">
        <f t="shared" si="2"/>
        <v>0</v>
      </c>
      <c r="X19" s="12"/>
      <c r="Y19" s="12"/>
      <c r="Z19" s="12"/>
      <c r="AA19" s="12"/>
      <c r="AB19" s="12"/>
      <c r="AC19" s="11">
        <f t="shared" si="3"/>
        <v>0</v>
      </c>
      <c r="AD19" s="12"/>
      <c r="AE19" s="12"/>
      <c r="AF19" s="12"/>
      <c r="AG19" s="12"/>
      <c r="AH19" s="12"/>
      <c r="AI19" s="11">
        <f t="shared" si="4"/>
        <v>0</v>
      </c>
      <c r="AJ19" s="11"/>
      <c r="AK19" s="11"/>
      <c r="AL19" s="11"/>
      <c r="AM19" s="11"/>
      <c r="AN19" s="11"/>
      <c r="AO19" s="11">
        <f t="shared" si="5"/>
        <v>0</v>
      </c>
    </row>
    <row r="20" spans="1:41" x14ac:dyDescent="0.25">
      <c r="A20" s="7" t="s">
        <v>57</v>
      </c>
      <c r="B20" s="8" t="s">
        <v>52</v>
      </c>
      <c r="C20" s="10">
        <f t="shared" si="6"/>
        <v>167</v>
      </c>
      <c r="D20" s="10">
        <f t="shared" si="0"/>
        <v>10</v>
      </c>
      <c r="E20" s="9">
        <f>LOOKUP(D20,Таблица!A$2:A$31,Таблица!B$2:B$31)</f>
        <v>31</v>
      </c>
      <c r="F20" s="8">
        <v>8</v>
      </c>
      <c r="G20" s="8">
        <v>8</v>
      </c>
      <c r="H20" s="8">
        <v>8</v>
      </c>
      <c r="I20" s="8">
        <v>7</v>
      </c>
      <c r="J20" s="8">
        <v>8</v>
      </c>
      <c r="K20" s="11">
        <f t="shared" si="1"/>
        <v>39</v>
      </c>
      <c r="L20" s="11">
        <v>9</v>
      </c>
      <c r="M20" s="11">
        <v>8</v>
      </c>
      <c r="N20" s="11">
        <v>8</v>
      </c>
      <c r="O20" s="11">
        <v>8</v>
      </c>
      <c r="P20" s="11">
        <v>8</v>
      </c>
      <c r="Q20" s="11">
        <f t="shared" si="7"/>
        <v>41</v>
      </c>
      <c r="R20" s="12">
        <v>9</v>
      </c>
      <c r="S20" s="12">
        <v>8</v>
      </c>
      <c r="T20" s="12">
        <v>8</v>
      </c>
      <c r="U20" s="12">
        <v>8</v>
      </c>
      <c r="V20" s="12">
        <v>8</v>
      </c>
      <c r="W20" s="11">
        <f t="shared" si="2"/>
        <v>41</v>
      </c>
      <c r="X20" s="12">
        <v>5</v>
      </c>
      <c r="Y20" s="12">
        <v>5</v>
      </c>
      <c r="Z20" s="12">
        <v>4</v>
      </c>
      <c r="AA20" s="12">
        <v>4</v>
      </c>
      <c r="AB20" s="12">
        <v>5</v>
      </c>
      <c r="AC20" s="11">
        <f t="shared" si="3"/>
        <v>23</v>
      </c>
      <c r="AD20" s="12">
        <v>5</v>
      </c>
      <c r="AE20" s="12">
        <v>5</v>
      </c>
      <c r="AF20" s="12">
        <v>4</v>
      </c>
      <c r="AG20" s="12">
        <v>5</v>
      </c>
      <c r="AH20" s="12">
        <v>4</v>
      </c>
      <c r="AI20" s="11">
        <f t="shared" si="4"/>
        <v>23</v>
      </c>
      <c r="AJ20" s="11"/>
      <c r="AK20" s="11"/>
      <c r="AL20" s="11"/>
      <c r="AM20" s="11"/>
      <c r="AN20" s="11"/>
      <c r="AO20" s="11">
        <f t="shared" si="5"/>
        <v>0</v>
      </c>
    </row>
    <row r="21" spans="1:41" x14ac:dyDescent="0.25">
      <c r="A21" s="7" t="s">
        <v>58</v>
      </c>
      <c r="B21" s="8" t="s">
        <v>52</v>
      </c>
      <c r="C21" s="10">
        <f t="shared" si="6"/>
        <v>191</v>
      </c>
      <c r="D21" s="10">
        <f t="shared" si="0"/>
        <v>2</v>
      </c>
      <c r="E21" s="9">
        <f>LOOKUP(D21,Таблица!A$2:A$31,Таблица!B$2:B$31)</f>
        <v>47</v>
      </c>
      <c r="F21" s="8">
        <v>10</v>
      </c>
      <c r="G21" s="8">
        <v>10</v>
      </c>
      <c r="H21" s="8">
        <v>10</v>
      </c>
      <c r="I21" s="8">
        <v>10</v>
      </c>
      <c r="J21" s="8">
        <v>10</v>
      </c>
      <c r="K21" s="11">
        <f t="shared" si="1"/>
        <v>50</v>
      </c>
      <c r="L21" s="11">
        <v>8</v>
      </c>
      <c r="M21" s="11">
        <v>9</v>
      </c>
      <c r="N21" s="11">
        <v>8</v>
      </c>
      <c r="O21" s="11">
        <v>10</v>
      </c>
      <c r="P21" s="11">
        <v>8</v>
      </c>
      <c r="Q21" s="11">
        <f t="shared" si="7"/>
        <v>43</v>
      </c>
      <c r="R21" s="12">
        <v>10</v>
      </c>
      <c r="S21" s="12">
        <v>10</v>
      </c>
      <c r="T21" s="12">
        <v>9</v>
      </c>
      <c r="U21" s="12">
        <v>10</v>
      </c>
      <c r="V21" s="12">
        <v>9</v>
      </c>
      <c r="W21" s="11">
        <f t="shared" si="2"/>
        <v>48</v>
      </c>
      <c r="X21" s="12">
        <v>5</v>
      </c>
      <c r="Y21" s="12">
        <v>5</v>
      </c>
      <c r="Z21" s="12">
        <v>5</v>
      </c>
      <c r="AA21" s="12">
        <v>5</v>
      </c>
      <c r="AB21" s="12">
        <v>5</v>
      </c>
      <c r="AC21" s="11">
        <f t="shared" si="3"/>
        <v>25</v>
      </c>
      <c r="AD21" s="12">
        <v>5</v>
      </c>
      <c r="AE21" s="12">
        <v>5</v>
      </c>
      <c r="AF21" s="12">
        <v>5</v>
      </c>
      <c r="AG21" s="12">
        <v>5</v>
      </c>
      <c r="AH21" s="12">
        <v>5</v>
      </c>
      <c r="AI21" s="11">
        <f t="shared" si="4"/>
        <v>25</v>
      </c>
      <c r="AJ21" s="11"/>
      <c r="AK21" s="11"/>
      <c r="AL21" s="11"/>
      <c r="AM21" s="11"/>
      <c r="AN21" s="11"/>
      <c r="AO21" s="11">
        <f t="shared" si="5"/>
        <v>0</v>
      </c>
    </row>
    <row r="22" spans="1:41" x14ac:dyDescent="0.25">
      <c r="A22" s="7" t="s">
        <v>59</v>
      </c>
      <c r="B22" s="8" t="s">
        <v>52</v>
      </c>
      <c r="C22" s="10">
        <f t="shared" si="6"/>
        <v>152</v>
      </c>
      <c r="D22" s="10">
        <f t="shared" si="0"/>
        <v>13</v>
      </c>
      <c r="E22" s="9">
        <f>LOOKUP(D22,Таблица!A$2:A$31,Таблица!B$2:B$31)</f>
        <v>28</v>
      </c>
      <c r="F22" s="8">
        <v>8</v>
      </c>
      <c r="G22" s="8">
        <v>7</v>
      </c>
      <c r="H22" s="8">
        <v>7</v>
      </c>
      <c r="I22" s="8">
        <v>8</v>
      </c>
      <c r="J22" s="8">
        <v>8</v>
      </c>
      <c r="K22" s="11">
        <f t="shared" si="1"/>
        <v>38</v>
      </c>
      <c r="L22" s="11">
        <v>8</v>
      </c>
      <c r="M22" s="11">
        <v>8</v>
      </c>
      <c r="N22" s="11">
        <v>6</v>
      </c>
      <c r="O22" s="11">
        <v>7</v>
      </c>
      <c r="P22" s="11">
        <v>8</v>
      </c>
      <c r="Q22" s="11">
        <f t="shared" si="7"/>
        <v>37</v>
      </c>
      <c r="R22" s="12">
        <v>8</v>
      </c>
      <c r="S22" s="12">
        <v>8</v>
      </c>
      <c r="T22" s="12">
        <v>7</v>
      </c>
      <c r="U22" s="12">
        <v>8</v>
      </c>
      <c r="V22" s="12">
        <v>8</v>
      </c>
      <c r="W22" s="11">
        <f t="shared" si="2"/>
        <v>39</v>
      </c>
      <c r="X22" s="12">
        <v>3</v>
      </c>
      <c r="Y22" s="12">
        <v>4</v>
      </c>
      <c r="Z22" s="12">
        <v>4</v>
      </c>
      <c r="AA22" s="12">
        <v>3</v>
      </c>
      <c r="AB22" s="12">
        <v>3</v>
      </c>
      <c r="AC22" s="11">
        <f t="shared" si="3"/>
        <v>17</v>
      </c>
      <c r="AD22" s="12">
        <v>4</v>
      </c>
      <c r="AE22" s="12">
        <v>4</v>
      </c>
      <c r="AF22" s="12">
        <v>4</v>
      </c>
      <c r="AG22" s="12">
        <v>4</v>
      </c>
      <c r="AH22" s="12">
        <v>5</v>
      </c>
      <c r="AI22" s="11">
        <f t="shared" si="4"/>
        <v>21</v>
      </c>
      <c r="AJ22" s="11"/>
      <c r="AK22" s="11"/>
      <c r="AL22" s="11"/>
      <c r="AM22" s="11"/>
      <c r="AN22" s="11"/>
      <c r="AO22" s="11">
        <f t="shared" si="5"/>
        <v>0</v>
      </c>
    </row>
    <row r="23" spans="1:41" x14ac:dyDescent="0.25">
      <c r="A23" s="7" t="s">
        <v>60</v>
      </c>
      <c r="B23" s="8" t="s">
        <v>52</v>
      </c>
      <c r="C23" s="10">
        <f t="shared" si="6"/>
        <v>170</v>
      </c>
      <c r="D23" s="10">
        <f t="shared" si="0"/>
        <v>9</v>
      </c>
      <c r="E23" s="9">
        <f>LOOKUP(D23,Таблица!A$2:A$31,Таблица!B$2:B$31)</f>
        <v>33</v>
      </c>
      <c r="F23" s="8">
        <v>8</v>
      </c>
      <c r="G23" s="8">
        <v>7</v>
      </c>
      <c r="H23" s="8">
        <v>7</v>
      </c>
      <c r="I23" s="8">
        <v>8</v>
      </c>
      <c r="J23" s="8">
        <v>8</v>
      </c>
      <c r="K23" s="11">
        <f t="shared" si="1"/>
        <v>38</v>
      </c>
      <c r="L23" s="11">
        <v>10</v>
      </c>
      <c r="M23" s="11">
        <v>10</v>
      </c>
      <c r="N23" s="11">
        <v>9</v>
      </c>
      <c r="O23" s="11">
        <v>10</v>
      </c>
      <c r="P23" s="11">
        <v>10</v>
      </c>
      <c r="Q23" s="11">
        <f t="shared" si="7"/>
        <v>49</v>
      </c>
      <c r="R23" s="12">
        <v>10</v>
      </c>
      <c r="S23" s="12">
        <v>7</v>
      </c>
      <c r="T23" s="12">
        <v>8</v>
      </c>
      <c r="U23" s="12">
        <v>8</v>
      </c>
      <c r="V23" s="12">
        <v>8</v>
      </c>
      <c r="W23" s="11">
        <f t="shared" si="2"/>
        <v>41</v>
      </c>
      <c r="X23" s="12">
        <v>3</v>
      </c>
      <c r="Y23" s="12">
        <v>3</v>
      </c>
      <c r="Z23" s="12">
        <v>3</v>
      </c>
      <c r="AA23" s="12">
        <v>4</v>
      </c>
      <c r="AB23" s="12">
        <v>4</v>
      </c>
      <c r="AC23" s="11">
        <f t="shared" si="3"/>
        <v>17</v>
      </c>
      <c r="AD23" s="12">
        <v>5</v>
      </c>
      <c r="AE23" s="12">
        <v>5</v>
      </c>
      <c r="AF23" s="12">
        <v>5</v>
      </c>
      <c r="AG23" s="12">
        <v>5</v>
      </c>
      <c r="AH23" s="12">
        <v>5</v>
      </c>
      <c r="AI23" s="11">
        <f t="shared" si="4"/>
        <v>25</v>
      </c>
      <c r="AJ23" s="11"/>
      <c r="AK23" s="11"/>
      <c r="AL23" s="11"/>
      <c r="AM23" s="11"/>
      <c r="AN23" s="11"/>
      <c r="AO23" s="11">
        <f t="shared" si="5"/>
        <v>0</v>
      </c>
    </row>
    <row r="24" spans="1:41" x14ac:dyDescent="0.25">
      <c r="A24" s="7" t="s">
        <v>61</v>
      </c>
      <c r="B24" s="8" t="s">
        <v>52</v>
      </c>
      <c r="C24" s="10">
        <f t="shared" si="6"/>
        <v>175</v>
      </c>
      <c r="D24" s="10">
        <f t="shared" si="0"/>
        <v>6</v>
      </c>
      <c r="E24" s="9">
        <f>LOOKUP(D24,Таблица!A$2:A$31,Таблица!B$2:B$31)</f>
        <v>39</v>
      </c>
      <c r="F24" s="8">
        <v>10</v>
      </c>
      <c r="G24" s="8">
        <v>9</v>
      </c>
      <c r="H24" s="8">
        <v>9</v>
      </c>
      <c r="I24" s="8">
        <v>9</v>
      </c>
      <c r="J24" s="8">
        <v>10</v>
      </c>
      <c r="K24" s="11">
        <f t="shared" si="1"/>
        <v>47</v>
      </c>
      <c r="L24" s="11">
        <v>10</v>
      </c>
      <c r="M24" s="11">
        <v>7</v>
      </c>
      <c r="N24" s="11">
        <v>7</v>
      </c>
      <c r="O24" s="11">
        <v>8</v>
      </c>
      <c r="P24" s="11">
        <v>8</v>
      </c>
      <c r="Q24" s="11">
        <f t="shared" si="7"/>
        <v>40</v>
      </c>
      <c r="R24" s="12">
        <v>8</v>
      </c>
      <c r="S24" s="12">
        <v>8</v>
      </c>
      <c r="T24" s="12">
        <v>7</v>
      </c>
      <c r="U24" s="12">
        <v>9</v>
      </c>
      <c r="V24" s="12">
        <v>8</v>
      </c>
      <c r="W24" s="11">
        <f t="shared" si="2"/>
        <v>40</v>
      </c>
      <c r="X24" s="12">
        <v>5</v>
      </c>
      <c r="Y24" s="12">
        <v>5</v>
      </c>
      <c r="Z24" s="12">
        <v>4</v>
      </c>
      <c r="AA24" s="12">
        <v>4</v>
      </c>
      <c r="AB24" s="12">
        <v>5</v>
      </c>
      <c r="AC24" s="11">
        <f t="shared" si="3"/>
        <v>23</v>
      </c>
      <c r="AD24" s="12">
        <v>5</v>
      </c>
      <c r="AE24" s="12">
        <v>5</v>
      </c>
      <c r="AF24" s="12">
        <v>5</v>
      </c>
      <c r="AG24" s="12">
        <v>5</v>
      </c>
      <c r="AH24" s="12">
        <v>5</v>
      </c>
      <c r="AI24" s="11">
        <f t="shared" si="4"/>
        <v>25</v>
      </c>
      <c r="AJ24" s="11"/>
      <c r="AK24" s="11"/>
      <c r="AL24" s="11"/>
      <c r="AM24" s="11"/>
      <c r="AN24" s="11"/>
      <c r="AO24" s="11">
        <f t="shared" si="5"/>
        <v>0</v>
      </c>
    </row>
    <row r="26" spans="1:41" x14ac:dyDescent="0.25">
      <c r="A26" s="1" t="s">
        <v>62</v>
      </c>
      <c r="C26" s="2"/>
      <c r="D26" s="2"/>
      <c r="E26" s="2"/>
    </row>
  </sheetData>
  <mergeCells count="13">
    <mergeCell ref="A1:L1"/>
    <mergeCell ref="A2:L2"/>
    <mergeCell ref="L4:Q4"/>
    <mergeCell ref="R4:W4"/>
    <mergeCell ref="X4:AC4"/>
    <mergeCell ref="AJ4:AO4"/>
    <mergeCell ref="AD4:AI4"/>
    <mergeCell ref="A4:A5"/>
    <mergeCell ref="B4:B5"/>
    <mergeCell ref="C4:C5"/>
    <mergeCell ref="D4:D5"/>
    <mergeCell ref="F4:K4"/>
    <mergeCell ref="E4:E5"/>
  </mergeCells>
  <pageMargins left="0.7" right="0.7" top="0.75" bottom="0.75" header="0.3" footer="0.3"/>
  <pageSetup paperSize="9" scale="7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E24" sqref="E24"/>
    </sheetView>
  </sheetViews>
  <sheetFormatPr defaultRowHeight="15" x14ac:dyDescent="0.25"/>
  <sheetData>
    <row r="1" spans="1:2" x14ac:dyDescent="0.25">
      <c r="A1" t="s">
        <v>30</v>
      </c>
      <c r="B1" t="s">
        <v>31</v>
      </c>
    </row>
    <row r="2" spans="1:2" x14ac:dyDescent="0.25">
      <c r="A2" s="3">
        <v>1</v>
      </c>
      <c r="B2" s="3">
        <v>50</v>
      </c>
    </row>
    <row r="3" spans="1:2" x14ac:dyDescent="0.25">
      <c r="A3" s="3">
        <v>2</v>
      </c>
      <c r="B3" s="3">
        <v>47</v>
      </c>
    </row>
    <row r="4" spans="1:2" x14ac:dyDescent="0.25">
      <c r="A4" s="3">
        <v>3</v>
      </c>
      <c r="B4" s="3">
        <v>45</v>
      </c>
    </row>
    <row r="5" spans="1:2" x14ac:dyDescent="0.25">
      <c r="A5" s="3">
        <v>4</v>
      </c>
      <c r="B5" s="3">
        <v>43</v>
      </c>
    </row>
    <row r="6" spans="1:2" x14ac:dyDescent="0.25">
      <c r="A6" s="3">
        <v>5</v>
      </c>
      <c r="B6" s="3">
        <v>41</v>
      </c>
    </row>
    <row r="7" spans="1:2" x14ac:dyDescent="0.25">
      <c r="A7" s="3">
        <v>6</v>
      </c>
      <c r="B7" s="3">
        <v>39</v>
      </c>
    </row>
    <row r="8" spans="1:2" x14ac:dyDescent="0.25">
      <c r="A8" s="3">
        <v>7</v>
      </c>
      <c r="B8" s="3">
        <v>37</v>
      </c>
    </row>
    <row r="9" spans="1:2" x14ac:dyDescent="0.25">
      <c r="A9" s="3">
        <v>8</v>
      </c>
      <c r="B9" s="3">
        <v>35</v>
      </c>
    </row>
    <row r="10" spans="1:2" x14ac:dyDescent="0.25">
      <c r="A10" s="3">
        <v>9</v>
      </c>
      <c r="B10" s="3">
        <v>33</v>
      </c>
    </row>
    <row r="11" spans="1:2" x14ac:dyDescent="0.25">
      <c r="A11" s="3">
        <v>10</v>
      </c>
      <c r="B11" s="3">
        <v>31</v>
      </c>
    </row>
    <row r="12" spans="1:2" x14ac:dyDescent="0.25">
      <c r="A12" s="3">
        <v>11</v>
      </c>
      <c r="B12" s="3">
        <v>30</v>
      </c>
    </row>
    <row r="13" spans="1:2" x14ac:dyDescent="0.25">
      <c r="A13" s="3">
        <v>12</v>
      </c>
      <c r="B13" s="3">
        <v>29</v>
      </c>
    </row>
    <row r="14" spans="1:2" x14ac:dyDescent="0.25">
      <c r="A14" s="3">
        <v>13</v>
      </c>
      <c r="B14" s="3">
        <v>28</v>
      </c>
    </row>
    <row r="15" spans="1:2" x14ac:dyDescent="0.25">
      <c r="A15" s="3">
        <v>14</v>
      </c>
      <c r="B15" s="3">
        <v>27</v>
      </c>
    </row>
    <row r="16" spans="1:2" x14ac:dyDescent="0.25">
      <c r="A16" s="3">
        <v>15</v>
      </c>
      <c r="B16" s="3">
        <v>26</v>
      </c>
    </row>
    <row r="17" spans="1:2" x14ac:dyDescent="0.25">
      <c r="A17" s="3">
        <v>16</v>
      </c>
      <c r="B17" s="3">
        <v>25</v>
      </c>
    </row>
    <row r="18" spans="1:2" x14ac:dyDescent="0.25">
      <c r="A18" s="3">
        <v>17</v>
      </c>
      <c r="B18" s="3">
        <v>24</v>
      </c>
    </row>
    <row r="19" spans="1:2" x14ac:dyDescent="0.25">
      <c r="A19" s="3">
        <v>18</v>
      </c>
      <c r="B19" s="3">
        <v>23</v>
      </c>
    </row>
    <row r="20" spans="1:2" x14ac:dyDescent="0.25">
      <c r="A20" s="3">
        <v>19</v>
      </c>
      <c r="B20" s="3">
        <v>22</v>
      </c>
    </row>
    <row r="21" spans="1:2" x14ac:dyDescent="0.25">
      <c r="A21" s="3">
        <v>20</v>
      </c>
      <c r="B21" s="3">
        <v>21</v>
      </c>
    </row>
    <row r="22" spans="1:2" x14ac:dyDescent="0.25">
      <c r="A22" s="3">
        <v>21</v>
      </c>
      <c r="B22" s="3">
        <v>20</v>
      </c>
    </row>
    <row r="23" spans="1:2" x14ac:dyDescent="0.25">
      <c r="A23" s="3">
        <v>22</v>
      </c>
      <c r="B23" s="3">
        <v>19</v>
      </c>
    </row>
    <row r="24" spans="1:2" x14ac:dyDescent="0.25">
      <c r="A24" s="3">
        <v>23</v>
      </c>
      <c r="B24" s="3">
        <v>18</v>
      </c>
    </row>
    <row r="25" spans="1:2" x14ac:dyDescent="0.25">
      <c r="A25" s="3">
        <v>24</v>
      </c>
      <c r="B25" s="3">
        <v>17</v>
      </c>
    </row>
    <row r="26" spans="1:2" x14ac:dyDescent="0.25">
      <c r="A26" s="3">
        <v>25</v>
      </c>
      <c r="B26" s="3">
        <v>16</v>
      </c>
    </row>
    <row r="27" spans="1:2" x14ac:dyDescent="0.25">
      <c r="A27" s="3">
        <v>26</v>
      </c>
      <c r="B27" s="3">
        <v>15</v>
      </c>
    </row>
    <row r="28" spans="1:2" x14ac:dyDescent="0.25">
      <c r="A28" s="3">
        <v>27</v>
      </c>
      <c r="B28" s="3">
        <v>14</v>
      </c>
    </row>
    <row r="29" spans="1:2" x14ac:dyDescent="0.25">
      <c r="A29" s="3">
        <v>28</v>
      </c>
      <c r="B29" s="3">
        <v>13</v>
      </c>
    </row>
    <row r="30" spans="1:2" x14ac:dyDescent="0.25">
      <c r="A30" s="3">
        <v>29</v>
      </c>
      <c r="B30" s="3">
        <v>12</v>
      </c>
    </row>
    <row r="31" spans="1:2" x14ac:dyDescent="0.25">
      <c r="A31" s="3">
        <v>30</v>
      </c>
      <c r="B31" s="3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Видеоконкурс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2016-06-30T16:46:09Z</dcterms:modified>
</cp:coreProperties>
</file>